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metadata.xml" ContentType="application/vnd.openxmlformats-officedocument.spreadsheetml.sheetMetadata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1_Wheel_Income_Watchlist" sheetId="1" r:id="rId1"/>
    <sheet name="2_Covered_Call_Greeks_Screener" sheetId="2" r:id="rId2"/>
  </sheets>
  <calcPr calcId="191029"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fonts count="5">
    <font>
      <sz val="10"/>
      <color rgb="FF0F172A"/>
      <name val="Calibri"/>
    </font>
    <font>
      <b/>
      <sz val="13"/>
      <color rgb="FFFFFFFF"/>
      <name val="Calibri"/>
    </font>
    <font>
      <b/>
      <sz val="10"/>
      <color rgb="FFFFFFFF"/>
      <name val="Calibri"/>
    </font>
    <font>
      <b/>
      <sz val="10"/>
      <color rgb="FF0F172A"/>
      <name val="Calibri"/>
    </font>
    <font>
      <i/>
      <sz val="9.5"/>
      <color rgb="FF475569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F172A"/>
      </patternFill>
    </fill>
    <fill>
      <patternFill patternType="solid">
        <fgColor rgb="FF1E293B"/>
      </patternFill>
    </fill>
    <fill>
      <patternFill patternType="solid">
        <fgColor rgb="FFF1F5F9"/>
      </patternFill>
    </fill>
    <fill>
      <patternFill patternType="solid">
        <fgColor rgb="FFE0F2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 applyAlignment="1">
      <alignment vertical="center"/>
    </xf>
    <xf numFmtId="0" fontId="3" fillId="4" borderId="1" xfId="0" applyFont="1" applyFill="1" applyBorder="1"/>
    <xf numFmtId="0" fontId="0" fillId="0" borderId="1" xfId="0" applyFont="1" applyBorder="1"/>
    <xf numFmtId="0" fontId="3" fillId="5" borderId="1" xfId="0" applyFont="1" applyFill="1" applyBorder="1"/>
    <xf numFmtId="0" fontId="4" fillId="0" borderId="0" xfId="0" applyFon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eetMetadata" Target="metadata.xml"/>
</Relationships>
</file>

<file path=xl/worksheets/sheet1.xml><?xml version="1.0" encoding="utf-8"?>
<worksheet xmlns="http://schemas.openxmlformats.org/spreadsheetml/2006/main">
  <sheetViews>
    <sheetView workbookViewId="0" showGridLines="1"/>
  </sheetViews>
  <sheetFormatPr defaultRowHeight="18"/>
  <cols>
    <col min="1" max="1" width="16" customWidth="1"/>
    <col min="2" max="8" width="20" customWidth="1"/>
  </cols>
  <sheetData>
    <row r="1" ht="28" customHeight="1">
      <c r="A1" s="1" t="inlineStr">
        <is>
          <t>ApexTick Covered Call &amp; Cash-Secured Put Wheel Tracker (50ms Batched Quotes + Technical Regime)</t>
        </is>
      </c>
    </row>
    <row r="2">
      <c r="A2" s="6" t="inlineStr">
        <is>
          <t>Designed for liquid ETFs &amp; Mega-Caps. All APEXTICK.QUOTE cells batch automatically inside a 50ms window. Connect your dk_... API key in the ApexTick ribbon.</t>
        </is>
      </c>
    </row>
    <row r="4" ht="22" customHeight="1">
      <c r="A4" s="2" t="inlineStr">
        <is>
          <t>Underlying</t>
        </is>
      </c>
      <c r="B4" s="2" t="inlineStr">
        <is>
          <t>Active Price</t>
        </is>
      </c>
      <c r="C4" s="2" t="inlineStr">
        <is>
          <t>Day Change %</t>
        </is>
      </c>
      <c r="D4" s="2" t="inlineStr">
        <is>
          <t>52W High</t>
        </is>
      </c>
      <c r="E4" s="2" t="inlineStr">
        <is>
          <t>52W Low</t>
        </is>
      </c>
      <c r="F4" s="2" t="inlineStr">
        <is>
          <t>RSI-14 (Pro+)</t>
        </is>
      </c>
      <c r="G4" s="2" t="inlineStr">
        <is>
          <t>30d Volatility (Pro+)</t>
        </is>
      </c>
      <c r="H4" s="2" t="inlineStr">
        <is>
          <t>14d ATR (Pro+)</t>
        </is>
      </c>
    </row>
    <row r="5">
      <c r="A5" s="5" t="inlineStr">
        <is>
          <t>SPY</t>
        </is>
      </c>
      <c r="B5" s="4" cm="1">
        <f t="array" ref="B5">APEXTICK.QUOTE(A5, "price")</f>
      </c>
      <c r="C5" s="4" cm="1">
        <f t="array" ref="C5">APEXTICK.QUOTE(A5, "change_percent")</f>
      </c>
      <c r="D5" s="4" cm="1">
        <f t="array" ref="D5">APEXTICK.QUOTE(A5, "high_52w")</f>
      </c>
      <c r="E5" s="4" cm="1">
        <f t="array" ref="E5">APEXTICK.QUOTE(A5, "low_52w")</f>
      </c>
      <c r="F5" s="4" cm="1">
        <f t="array" ref="F5">APEXTICK.INDICATOR(A5, "rsi14")</f>
      </c>
      <c r="G5" s="4" cm="1">
        <f t="array" ref="G5">APEXTICK.INDICATOR(A5, "volatility30")</f>
      </c>
      <c r="H5" s="4" cm="1">
        <f t="array" ref="H5">APEXTICK.INDICATOR(A5, "atr14")</f>
      </c>
    </row>
    <row r="6">
      <c r="A6" s="5" t="inlineStr">
        <is>
          <t>QQQ</t>
        </is>
      </c>
      <c r="B6" s="4" cm="1">
        <f t="array" ref="B6">APEXTICK.QUOTE(A6, "price")</f>
      </c>
      <c r="C6" s="4" cm="1">
        <f t="array" ref="C6">APEXTICK.QUOTE(A6, "change_percent")</f>
      </c>
      <c r="D6" s="4" cm="1">
        <f t="array" ref="D6">APEXTICK.QUOTE(A6, "high_52w")</f>
      </c>
      <c r="E6" s="4" cm="1">
        <f t="array" ref="E6">APEXTICK.QUOTE(A6, "low_52w")</f>
      </c>
      <c r="F6" s="4" cm="1">
        <f t="array" ref="F6">APEXTICK.INDICATOR(A6, "rsi14")</f>
      </c>
      <c r="G6" s="4" cm="1">
        <f t="array" ref="G6">APEXTICK.INDICATOR(A6, "volatility30")</f>
      </c>
      <c r="H6" s="4" cm="1">
        <f t="array" ref="H6">APEXTICK.INDICATOR(A6, "atr14")</f>
      </c>
    </row>
    <row r="7">
      <c r="A7" s="5" t="inlineStr">
        <is>
          <t>AAPL</t>
        </is>
      </c>
      <c r="B7" s="4" cm="1">
        <f t="array" ref="B7">APEXTICK.QUOTE(A7, "price")</f>
      </c>
      <c r="C7" s="4" cm="1">
        <f t="array" ref="C7">APEXTICK.QUOTE(A7, "change_percent")</f>
      </c>
      <c r="D7" s="4" cm="1">
        <f t="array" ref="D7">APEXTICK.QUOTE(A7, "high_52w")</f>
      </c>
      <c r="E7" s="4" cm="1">
        <f t="array" ref="E7">APEXTICK.QUOTE(A7, "low_52w")</f>
      </c>
      <c r="F7" s="4" cm="1">
        <f t="array" ref="F7">APEXTICK.INDICATOR(A7, "rsi14")</f>
      </c>
      <c r="G7" s="4" cm="1">
        <f t="array" ref="G7">APEXTICK.INDICATOR(A7, "volatility30")</f>
      </c>
      <c r="H7" s="4" cm="1">
        <f t="array" ref="H7">APEXTICK.INDICATOR(A7, "atr14")</f>
      </c>
    </row>
    <row r="8">
      <c r="A8" s="5" t="inlineStr">
        <is>
          <t>NVDA</t>
        </is>
      </c>
      <c r="B8" s="4" cm="1">
        <f t="array" ref="B8">APEXTICK.QUOTE(A8, "price")</f>
      </c>
      <c r="C8" s="4" cm="1">
        <f t="array" ref="C8">APEXTICK.QUOTE(A8, "change_percent")</f>
      </c>
      <c r="D8" s="4" cm="1">
        <f t="array" ref="D8">APEXTICK.QUOTE(A8, "high_52w")</f>
      </c>
      <c r="E8" s="4" cm="1">
        <f t="array" ref="E8">APEXTICK.QUOTE(A8, "low_52w")</f>
      </c>
      <c r="F8" s="4" cm="1">
        <f t="array" ref="F8">APEXTICK.INDICATOR(A8, "rsi14")</f>
      </c>
      <c r="G8" s="4" cm="1">
        <f t="array" ref="G8">APEXTICK.INDICATOR(A8, "volatility30")</f>
      </c>
      <c r="H8" s="4" cm="1">
        <f t="array" ref="H8">APEXTICK.INDICATOR(A8, "atr14")</f>
      </c>
    </row>
    <row r="9">
      <c r="A9" s="5" t="inlineStr">
        <is>
          <t>MSFT</t>
        </is>
      </c>
      <c r="B9" s="4" cm="1">
        <f t="array" ref="B9">APEXTICK.QUOTE(A9, "price")</f>
      </c>
      <c r="C9" s="4" cm="1">
        <f t="array" ref="C9">APEXTICK.QUOTE(A9, "change_percent")</f>
      </c>
      <c r="D9" s="4" cm="1">
        <f t="array" ref="D9">APEXTICK.QUOTE(A9, "high_52w")</f>
      </c>
      <c r="E9" s="4" cm="1">
        <f t="array" ref="E9">APEXTICK.QUOTE(A9, "low_52w")</f>
      </c>
      <c r="F9" s="4" cm="1">
        <f t="array" ref="F9">APEXTICK.INDICATOR(A9, "rsi14")</f>
      </c>
      <c r="G9" s="4" cm="1">
        <f t="array" ref="G9">APEXTICK.INDICATOR(A9, "volatility30")</f>
      </c>
      <c r="H9" s="4" cm="1">
        <f t="array" ref="H9">APEXTICK.INDICATOR(A9, "atr14")</f>
      </c>
    </row>
    <row r="10">
      <c r="A10" s="5" t="inlineStr">
        <is>
          <t>AMZN</t>
        </is>
      </c>
      <c r="B10" s="4" cm="1">
        <f t="array" ref="B10">APEXTICK.QUOTE(A10, "price")</f>
      </c>
      <c r="C10" s="4" cm="1">
        <f t="array" ref="C10">APEXTICK.QUOTE(A10, "change_percent")</f>
      </c>
      <c r="D10" s="4" cm="1">
        <f t="array" ref="D10">APEXTICK.QUOTE(A10, "high_52w")</f>
      </c>
      <c r="E10" s="4" cm="1">
        <f t="array" ref="E10">APEXTICK.QUOTE(A10, "low_52w")</f>
      </c>
      <c r="F10" s="4" cm="1">
        <f t="array" ref="F10">APEXTICK.INDICATOR(A10, "rsi14")</f>
      </c>
      <c r="G10" s="4" cm="1">
        <f t="array" ref="G10">APEXTICK.INDICATOR(A10, "volatility30")</f>
      </c>
      <c r="H10" s="4" cm="1">
        <f t="array" ref="H10">APEXTICK.INDICATOR(A10, "atr14")</f>
      </c>
    </row>
    <row r="11">
      <c r="A11" s="5" t="inlineStr">
        <is>
          <t>META</t>
        </is>
      </c>
      <c r="B11" s="4" cm="1">
        <f t="array" ref="B11">APEXTICK.QUOTE(A11, "price")</f>
      </c>
      <c r="C11" s="4" cm="1">
        <f t="array" ref="C11">APEXTICK.QUOTE(A11, "change_percent")</f>
      </c>
      <c r="D11" s="4" cm="1">
        <f t="array" ref="D11">APEXTICK.QUOTE(A11, "high_52w")</f>
      </c>
      <c r="E11" s="4" cm="1">
        <f t="array" ref="E11">APEXTICK.QUOTE(A11, "low_52w")</f>
      </c>
      <c r="F11" s="4" cm="1">
        <f t="array" ref="F11">APEXTICK.INDICATOR(A11, "rsi14")</f>
      </c>
      <c r="G11" s="4" cm="1">
        <f t="array" ref="G11">APEXTICK.INDICATOR(A11, "volatility30")</f>
      </c>
      <c r="H11" s="4" cm="1">
        <f t="array" ref="H11">APEXTICK.INDICATOR(A11, "atr14")</f>
      </c>
    </row>
    <row r="12">
      <c r="A12" s="5" t="inlineStr">
        <is>
          <t>TSLA</t>
        </is>
      </c>
      <c r="B12" s="4" cm="1">
        <f t="array" ref="B12">APEXTICK.QUOTE(A12, "price")</f>
      </c>
      <c r="C12" s="4" cm="1">
        <f t="array" ref="C12">APEXTICK.QUOTE(A12, "change_percent")</f>
      </c>
      <c r="D12" s="4" cm="1">
        <f t="array" ref="D12">APEXTICK.QUOTE(A12, "high_52w")</f>
      </c>
      <c r="E12" s="4" cm="1">
        <f t="array" ref="E12">APEXTICK.QUOTE(A12, "low_52w")</f>
      </c>
      <c r="F12" s="4" cm="1">
        <f t="array" ref="F12">APEXTICK.INDICATOR(A12, "rsi14")</f>
      </c>
      <c r="G12" s="4" cm="1">
        <f t="array" ref="G12">APEXTICK.INDICATOR(A12, "volatility30")</f>
      </c>
      <c r="H12" s="4" cm="1">
        <f t="array" ref="H12">APEXTICK.INDICATOR(A12, "atr14")</f>
      </c>
    </row>
  </sheetData>
</worksheet>
</file>

<file path=xl/worksheets/sheet2.xml><?xml version="1.0" encoding="utf-8"?>
<worksheet xmlns="http://schemas.openxmlformats.org/spreadsheetml/2006/main">
  <sheetViews>
    <sheetView workbookViewId="0" showGridLines="1"/>
  </sheetViews>
  <sheetFormatPr defaultRowHeight="18"/>
  <cols>
    <col min="1" max="34" width="15" customWidth="1"/>
  </cols>
  <sheetData>
    <row r="1" ht="28" customHeight="1">
      <c r="A1" s="1" t="inlineStr">
        <is>
          <t>Covered Call &amp; Cash-Secured Put Screener with Analytical Black-Scholes Greeks (Quant &amp; Community+)</t>
        </is>
      </c>
    </row>
    <row r="2">
      <c r="A2" s="6" t="inlineStr">
        <is>
          <t>Spills OCC Symbol, Type, Strike, Expiration, Bid, Ask, Last, Volume, Open Interest, Vol/OI, Implied Volatility, Delta, Gamma, Theta, Vega.</t>
        </is>
      </c>
    </row>
    <row r="4" ht="22" customHeight="1">
      <c r="A4" s="2" t="inlineStr">
        <is>
          <t>1. Liquid NVDA Call Candidates: =APEXTICK.OPTIONS.SCREENER("NVDA", "call", 100, 100, 25)</t>
        </is>
      </c>
      <c r="R4" s="2" t="inlineStr">
        <is>
          <t>2. Liquid SPY Put Candidates (CSP): =APEXTICK.OPTIONS.SCREENER("SPY", "put", 100, 100, 25)</t>
        </is>
      </c>
    </row>
    <row r="5">
      <c r="A5" s="4" cm="1">
        <f t="array" ref="A5">APEXTICK.OPTIONS.SCREENER("NVDA", "call", 100, 100, 25)</f>
      </c>
      <c r="R5" s="4" cm="1">
        <f t="array" ref="R5">APEXTICK.OPTIONS.SCREENER("SPY", "put", 100, 100, 25)</f>
      </c>
    </row>
  </sheetData>
</worksheet>
</file>