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Quickstart" sheetId="1" r:id="rId1"/>
    <sheet name="2_Watchlist_Stream" sheetId="2" r:id="rId2"/>
    <sheet name="3_Candles_Movers" sheetId="3" r:id="rId3"/>
    <sheet name="4_Fundamentals_ETFs" sheetId="4" r:id="rId4"/>
    <sheet name="5_Options_Greeks" sheetId="5" r:id="rId5"/>
    <sheet name="6_Macro_Economics" sheetId="6" r:id="rId6"/>
  </sheets>
  <calcPr calcId="19102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5">
    <font>
      <sz val="10"/>
      <color rgb="FF0F172A"/>
      <name val="Calibri"/>
    </font>
    <font>
      <b/>
      <sz val="13"/>
      <color rgb="FFFFFFFF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i/>
      <sz val="9.5"/>
      <color rgb="FF47556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/>
    <xf numFmtId="0" fontId="0" fillId="0" borderId="1" xfId="0" applyFont="1" applyBorder="1"/>
    <xf numFmtId="0" fontId="3" fillId="5" borderId="1" xfId="0" applyFont="1" applyFill="1" applyBorder="1"/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styles" Target="styles.xml"/>
  <Relationship Id="rId8" Type="http://schemas.openxmlformats.org/officeDocument/2006/relationships/sheetMetadata" Target="metadata.xml"/>
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32" customWidth="1"/>
    <col min="2" max="2" width="28" customWidth="1"/>
    <col min="3" max="3" width="20" customWidth="1"/>
    <col min="4" max="4" width="48" customWidth="1"/>
  </cols>
  <sheetData>
    <row r="1" ht="28" customHeight="1">
      <c r="A1" s="1" t="inlineStr">
        <is>
          <t>ApexTick for Excel — Starter &amp; End-to-End Test Suite (All 17 Functions)</t>
        </is>
      </c>
    </row>
    <row r="2">
      <c r="A2" s="6" t="inlineStr">
        <is>
          <t>Works in both ApexTick Excel Lite (Excel on the Web, Mac, Windows) and ApexTick Excel Native (Windows Desktop). Save your dk_... API key in the ApexTick ribbon first. Tip: If opened before loading the add-in, click Recalculate in the taskpane, press Ctrl+Alt+F9 (Desktop), or use Find &amp; Replace (Find "=" -&gt; Replace with "=") on Excel on the Web.</t>
        </is>
      </c>
    </row>
    <row r="4" ht="22" customHeight="1">
      <c r="A4" s="2" t="inlineStr">
        <is>
          <t>Parameter</t>
        </is>
      </c>
      <c r="B4" s="2" t="inlineStr">
        <is>
          <t>Editable Input</t>
        </is>
      </c>
      <c r="C4" s="2" t="inlineStr">
        <is>
          <t>Minimum Plan</t>
        </is>
      </c>
      <c r="D4" s="2" t="inlineStr">
        <is>
          <t>Notes</t>
        </is>
      </c>
    </row>
    <row r="5">
      <c r="A5" s="3" t="inlineStr">
        <is>
          <t>Active Ticker Symbol</t>
        </is>
      </c>
      <c r="B5" s="5" t="inlineStr">
        <is>
          <t>AAPL</t>
        </is>
      </c>
      <c r="C5" s="4" t="inlineStr">
        <is>
          <t>All Plans</t>
        </is>
      </c>
      <c r="D5" s="4" t="inlineStr">
        <is>
          <t>Change B5 to MSFT, NVDA, TSLA, or BTC-USD to recalculate all cells below.</t>
        </is>
      </c>
    </row>
    <row r="7" ht="22" customHeight="1">
      <c r="A7" s="2" t="inlineStr">
        <is>
          <t>Single-Cell Function Check</t>
        </is>
      </c>
      <c r="B7" s="2" t="inlineStr">
        <is>
          <t>Live Formula Result</t>
        </is>
      </c>
      <c r="C7" s="2" t="inlineStr">
        <is>
          <t>Minimum Plan</t>
        </is>
      </c>
      <c r="D7" s="2" t="inlineStr">
        <is>
          <t>Formula Expression</t>
        </is>
      </c>
    </row>
    <row r="8">
      <c r="A8" s="3" t="inlineStr">
        <is>
          <t>1. Live Price (QUOTE)</t>
        </is>
      </c>
      <c r="B8" s="4" cm="1">
        <f t="array" ref="B8">APEXTICK.QUOTE(B5, "price")</f>
      </c>
      <c r="C8" s="4" t="inlineStr">
        <is>
          <t>Hobbyist ($0)</t>
        </is>
      </c>
      <c r="D8" s="4" t="inlineStr">
        <is>
          <t>=APEXTICK.QUOTE(B5, "price")</t>
        </is>
      </c>
    </row>
    <row r="9">
      <c r="A9" s="3" t="inlineStr">
        <is>
          <t>2. Day Change (QUOTE)</t>
        </is>
      </c>
      <c r="B9" s="4" cm="1">
        <f t="array" ref="B9">APEXTICK.QUOTE(B5, "change")</f>
      </c>
      <c r="C9" s="4" t="inlineStr">
        <is>
          <t>Hobbyist ($0)</t>
        </is>
      </c>
      <c r="D9" s="4" t="inlineStr">
        <is>
          <t>=APEXTICK.QUOTE(B5, "change")</t>
        </is>
      </c>
    </row>
    <row r="10">
      <c r="A10" s="3" t="inlineStr">
        <is>
          <t>3. Day Change % (QUOTE)</t>
        </is>
      </c>
      <c r="B10" s="4" cm="1">
        <f t="array" ref="B10">APEXTICK.QUOTE(B5, "change_percent")</f>
      </c>
      <c r="C10" s="4" t="inlineStr">
        <is>
          <t>Hobbyist ($0)</t>
        </is>
      </c>
      <c r="D10" s="4" t="inlineStr">
        <is>
          <t>=APEXTICK.QUOTE(B5, "change_percent")</t>
        </is>
      </c>
    </row>
    <row r="11">
      <c r="A11" s="3" t="inlineStr">
        <is>
          <t>4. Session Volume (QUOTE)</t>
        </is>
      </c>
      <c r="B11" s="4" cm="1">
        <f t="array" ref="B11">APEXTICK.QUOTE(B5, "volume")</f>
      </c>
      <c r="C11" s="4" t="inlineStr">
        <is>
          <t>Hobbyist ($0)</t>
        </is>
      </c>
      <c r="D11" s="4" t="inlineStr">
        <is>
          <t>=APEXTICK.QUOTE(B5, "volume")</t>
        </is>
      </c>
    </row>
    <row r="12">
      <c r="A12" s="3" t="inlineStr">
        <is>
          <t>5. Company Name (PROFILE)</t>
        </is>
      </c>
      <c r="B12" s="4" cm="1">
        <f t="array" ref="B12">APEXTICK.PROFILE(B5, "company_name")</f>
      </c>
      <c r="C12" s="4" t="inlineStr">
        <is>
          <t>Trader Pro</t>
        </is>
      </c>
      <c r="D12" s="4" t="inlineStr">
        <is>
          <t>=APEXTICK.PROFILE(B5, "company_name")</t>
        </is>
      </c>
    </row>
    <row r="13">
      <c r="A13" s="3" t="inlineStr">
        <is>
          <t>6. Sector (PROFILE)</t>
        </is>
      </c>
      <c r="B13" s="4" cm="1">
        <f t="array" ref="B13">APEXTICK.PROFILE(B5, "sector")</f>
      </c>
      <c r="C13" s="4" t="inlineStr">
        <is>
          <t>Trader Pro</t>
        </is>
      </c>
      <c r="D13" s="4" t="inlineStr">
        <is>
          <t>=APEXTICK.PROFILE(B5, "sector")</t>
        </is>
      </c>
    </row>
    <row r="14">
      <c r="A14" s="3" t="inlineStr">
        <is>
          <t>7. RSI 14 (INDICATOR)</t>
        </is>
      </c>
      <c r="B14" s="4" cm="1">
        <f t="array" ref="B14">APEXTICK.INDICATOR(B5, "rsi14")</f>
      </c>
      <c r="C14" s="4" t="inlineStr">
        <is>
          <t>Trader Pro</t>
        </is>
      </c>
      <c r="D14" s="4" t="inlineStr">
        <is>
          <t>=APEXTICK.INDICATOR(B5, "rsi14")</t>
        </is>
      </c>
    </row>
    <row r="15">
      <c r="A15" s="3" t="inlineStr">
        <is>
          <t>8. MACD Line (INDICATOR)</t>
        </is>
      </c>
      <c r="B15" s="4" cm="1">
        <f t="array" ref="B15">APEXTICK.INDICATOR(B5, "macd")</f>
      </c>
      <c r="C15" s="4" t="inlineStr">
        <is>
          <t>Trader Pro</t>
        </is>
      </c>
      <c r="D15" s="4" t="inlineStr">
        <is>
          <t>=APEXTICK.INDICATOR(B5, "macd")</t>
        </is>
      </c>
    </row>
    <row r="16">
      <c r="A16" s="3" t="inlineStr">
        <is>
          <t>9. Relative Volume 20d (INDICATOR)</t>
        </is>
      </c>
      <c r="B16" s="4" cm="1">
        <f t="array" ref="B16">APEXTICK.INDICATOR(B5, "rvol20")</f>
      </c>
      <c r="C16" s="4" t="inlineStr">
        <is>
          <t>Trader Pro</t>
        </is>
      </c>
      <c r="D16" s="4" t="inlineStr">
        <is>
          <t>=APEXTICK.INDICATOR(B5, "rvol20")</t>
        </is>
      </c>
    </row>
    <row r="17">
      <c r="A17" s="3" t="inlineStr">
        <is>
          <t>10. ETF Name (ETF.PROFILE)</t>
        </is>
      </c>
      <c r="B17" s="4" cm="1">
        <f t="array" ref="B17">APEXTICK.ETF.PROFILE("SPY", "name")</f>
      </c>
      <c r="C17" s="4" t="inlineStr">
        <is>
          <t>Trader Pro</t>
        </is>
      </c>
      <c r="D17" s="4" t="inlineStr">
        <is>
          <t>=APEXTICK.ETF.PROFILE("SPY", "name")</t>
        </is>
      </c>
    </row>
    <row r="18">
      <c r="A18" s="3" t="inlineStr">
        <is>
          <t>11. Live Event-Driven Tick Stream (STREAM)</t>
        </is>
      </c>
      <c r="B18" s="4" cm="1">
        <f t="array" ref="B18">APEXTICK.STREAM(B5, "price")</f>
      </c>
      <c r="C18" s="4" t="inlineStr">
        <is>
          <t>Trader Pro</t>
        </is>
      </c>
      <c r="D18" s="4" t="inlineStr">
        <is>
          <t>=APEXTICK.STREAM(B5, "price")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16" customWidth="1"/>
    <col min="2" max="7" width="20" customWidth="1"/>
  </cols>
  <sheetData>
    <row r="1" ht="28" customHeight="1">
      <c r="A1" s="1" t="inlineStr">
        <is>
          <t>Multi-Asset Watchlist — 50ms Quote Batching &amp; Live Event-Driven WebSocket Streaming</t>
        </is>
      </c>
    </row>
    <row r="2">
      <c r="A2" s="6" t="inlineStr">
        <is>
          <t>All APEXTICK.QUOTE cells below batch into a single HTTP request within 50ms. APEXTICK.STREAM cells subscribe over one shared WebSocket (Trader Pro+).</t>
        </is>
      </c>
    </row>
    <row r="4" ht="22" customHeight="1">
      <c r="A4" s="2" t="inlineStr">
        <is>
          <t>Symbol</t>
        </is>
      </c>
      <c r="B4" s="2" t="inlineStr">
        <is>
          <t>Batched Price (All)</t>
        </is>
      </c>
      <c r="C4" s="2" t="inlineStr">
        <is>
          <t>Change % (All)</t>
        </is>
      </c>
      <c r="D4" s="2" t="inlineStr">
        <is>
          <t>Volume (All)</t>
        </is>
      </c>
      <c r="E4" s="2" t="inlineStr">
        <is>
          <t>Live Stream Price (Pro+)</t>
        </is>
      </c>
      <c r="F4" s="2" t="inlineStr">
        <is>
          <t>RSI 14 (Pro+)</t>
        </is>
      </c>
      <c r="G4" s="2" t="inlineStr">
        <is>
          <t>RVOL 20d (Pro+)</t>
        </is>
      </c>
    </row>
    <row r="5">
      <c r="A5" s="5" t="inlineStr">
        <is>
          <t>AAPL</t>
        </is>
      </c>
      <c r="B5" s="4" cm="1">
        <f t="array" ref="B5">APEXTICK.QUOTE(A5, "price")</f>
      </c>
      <c r="C5" s="4" cm="1">
        <f t="array" ref="C5">APEXTICK.QUOTE(A5, "change_percent")</f>
      </c>
      <c r="D5" s="4" cm="1">
        <f t="array" ref="D5">APEXTICK.QUOTE(A5, "volume")</f>
      </c>
      <c r="E5" s="4" cm="1">
        <f t="array" ref="E5">APEXTICK.STREAM(A5, "price")</f>
      </c>
      <c r="F5" s="4" cm="1">
        <f t="array" ref="F5">APEXTICK.INDICATOR(A5, "rsi14")</f>
      </c>
      <c r="G5" s="4" cm="1">
        <f t="array" ref="G5">APEXTICK.INDICATOR(A5, "rvol20")</f>
      </c>
    </row>
    <row r="6">
      <c r="A6" s="5" t="inlineStr">
        <is>
          <t>MSFT</t>
        </is>
      </c>
      <c r="B6" s="4" cm="1">
        <f t="array" ref="B6">APEXTICK.QUOTE(A6, "price")</f>
      </c>
      <c r="C6" s="4" cm="1">
        <f t="array" ref="C6">APEXTICK.QUOTE(A6, "change_percent")</f>
      </c>
      <c r="D6" s="4" cm="1">
        <f t="array" ref="D6">APEXTICK.QUOTE(A6, "volume")</f>
      </c>
      <c r="E6" s="4" cm="1">
        <f t="array" ref="E6">APEXTICK.STREAM(A6, "price")</f>
      </c>
      <c r="F6" s="4" cm="1">
        <f t="array" ref="F6">APEXTICK.INDICATOR(A6, "rsi14")</f>
      </c>
      <c r="G6" s="4" cm="1">
        <f t="array" ref="G6">APEXTICK.INDICATOR(A6, "rvol20")</f>
      </c>
    </row>
    <row r="7">
      <c r="A7" s="5" t="inlineStr">
        <is>
          <t>NVDA</t>
        </is>
      </c>
      <c r="B7" s="4" cm="1">
        <f t="array" ref="B7">APEXTICK.QUOTE(A7, "price")</f>
      </c>
      <c r="C7" s="4" cm="1">
        <f t="array" ref="C7">APEXTICK.QUOTE(A7, "change_percent")</f>
      </c>
      <c r="D7" s="4" cm="1">
        <f t="array" ref="D7">APEXTICK.QUOTE(A7, "volume")</f>
      </c>
      <c r="E7" s="4" cm="1">
        <f t="array" ref="E7">APEXTICK.STREAM(A7, "price")</f>
      </c>
      <c r="F7" s="4" cm="1">
        <f t="array" ref="F7">APEXTICK.INDICATOR(A7, "rsi14")</f>
      </c>
      <c r="G7" s="4" cm="1">
        <f t="array" ref="G7">APEXTICK.INDICATOR(A7, "rvol20")</f>
      </c>
    </row>
    <row r="8">
      <c r="A8" s="5" t="inlineStr">
        <is>
          <t>TSLA</t>
        </is>
      </c>
      <c r="B8" s="4" cm="1">
        <f t="array" ref="B8">APEXTICK.QUOTE(A8, "price")</f>
      </c>
      <c r="C8" s="4" cm="1">
        <f t="array" ref="C8">APEXTICK.QUOTE(A8, "change_percent")</f>
      </c>
      <c r="D8" s="4" cm="1">
        <f t="array" ref="D8">APEXTICK.QUOTE(A8, "volume")</f>
      </c>
      <c r="E8" s="4" cm="1">
        <f t="array" ref="E8">APEXTICK.STREAM(A8, "price")</f>
      </c>
      <c r="F8" s="4" cm="1">
        <f t="array" ref="F8">APEXTICK.INDICATOR(A8, "rsi14")</f>
      </c>
      <c r="G8" s="4" cm="1">
        <f t="array" ref="G8">APEXTICK.INDICATOR(A8, "rvol20")</f>
      </c>
    </row>
    <row r="9">
      <c r="A9" s="5" t="inlineStr">
        <is>
          <t>SPY</t>
        </is>
      </c>
      <c r="B9" s="4" cm="1">
        <f t="array" ref="B9">APEXTICK.QUOTE(A9, "price")</f>
      </c>
      <c r="C9" s="4" cm="1">
        <f t="array" ref="C9">APEXTICK.QUOTE(A9, "change_percent")</f>
      </c>
      <c r="D9" s="4" cm="1">
        <f t="array" ref="D9">APEXTICK.QUOTE(A9, "volume")</f>
      </c>
      <c r="E9" s="4" cm="1">
        <f t="array" ref="E9">APEXTICK.STREAM(A9, "price")</f>
      </c>
      <c r="F9" s="4" cm="1">
        <f t="array" ref="F9">APEXTICK.INDICATOR(A9, "rsi14")</f>
      </c>
      <c r="G9" s="4" cm="1">
        <f t="array" ref="G9">APEXTICK.INDICATOR(A9, "rvol20")</f>
      </c>
    </row>
    <row r="10">
      <c r="A10" s="5" t="inlineStr">
        <is>
          <t>BTC-USD</t>
        </is>
      </c>
      <c r="B10" s="4" cm="1">
        <f t="array" ref="B10">APEXTICK.QUOTE(A10, "price")</f>
      </c>
      <c r="C10" s="4" cm="1">
        <f t="array" ref="C10">APEXTICK.QUOTE(A10, "change_percent")</f>
      </c>
      <c r="D10" s="4" cm="1">
        <f t="array" ref="D10">APEXTICK.QUOTE(A10, "volume")</f>
      </c>
      <c r="E10" s="4" cm="1">
        <f t="array" ref="E10">APEXTICK.STREAM(A10, "price")</f>
      </c>
      <c r="F10" s="4" cm="1">
        <f t="array" ref="F10">APEXTICK.INDICATOR(A10, "rsi14")</f>
      </c>
      <c r="G10" s="4" cm="1">
        <f t="array" ref="G10">APEXTICK.INDICATOR(A10, "rvol20")</f>
      </c>
    </row>
    <row r="11">
      <c r="A11" s="5" t="inlineStr">
        <is>
          <t>ETH-USD</t>
        </is>
      </c>
      <c r="B11" s="4" cm="1">
        <f t="array" ref="B11">APEXTICK.QUOTE(A11, "price")</f>
      </c>
      <c r="C11" s="4" cm="1">
        <f t="array" ref="C11">APEXTICK.QUOTE(A11, "change_percent")</f>
      </c>
      <c r="D11" s="4" cm="1">
        <f t="array" ref="D11">APEXTICK.QUOTE(A11, "volume")</f>
      </c>
      <c r="E11" s="4" cm="1">
        <f t="array" ref="E11">APEXTICK.STREAM(A11, "price")</f>
      </c>
      <c r="F11" s="4" cm="1">
        <f t="array" ref="F11">APEXTICK.INDICATOR(A11, "rsi14")</f>
      </c>
      <c r="G11" s="4" cm="1">
        <f t="array" ref="G11">APEXTICK.INDICATOR(A11, "rvol20")</f>
      </c>
    </row>
    <row r="12">
      <c r="A12" s="5" t="inlineStr">
        <is>
          <t>EURUSD=X</t>
        </is>
      </c>
      <c r="B12" s="4" cm="1">
        <f t="array" ref="B12">APEXTICK.QUOTE(A12, "price")</f>
      </c>
      <c r="C12" s="4" cm="1">
        <f t="array" ref="C12">APEXTICK.QUOTE(A12, "change_percent")</f>
      </c>
      <c r="D12" s="4" cm="1">
        <f t="array" ref="D12">APEXTICK.QUOTE(A12, "volume")</f>
      </c>
      <c r="E12" s="4" cm="1">
        <f t="array" ref="E12">APEXTICK.STREAM(A12, "price")</f>
      </c>
      <c r="F12" s="4" cm="1">
        <f t="array" ref="F12">APEXTICK.INDICATOR(A12, "rsi14")</f>
      </c>
      <c r="G12" s="4" cm="1">
        <f t="array" ref="G12">APEXTICK.INDICATOR(A12, "rvol20")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1"/>
  </sheetViews>
  <sheetFormatPr defaultRowHeight="18"/>
  <cols>
    <col min="1" max="22" width="15" customWidth="1"/>
  </cols>
  <sheetData>
    <row r="1" ht="28" customHeight="1">
      <c r="A1" s="1" t="inlineStr">
        <is>
          <t>Historical OHLCV Candles, Market Movers &amp; Ticker Search (All Plans — Dynamic Array Spills)</t>
        </is>
      </c>
    </row>
    <row r="2">
      <c r="A2" s="6" t="inlineStr">
        <is>
          <t>Each formula in row 5 spills a multi-row table below and to the right. Columns are spaced so spill ranges never collide.</t>
        </is>
      </c>
    </row>
    <row r="4" ht="22" customHeight="1">
      <c r="A4" s="2" t="inlineStr">
        <is>
          <t>1. Daily OHLCV Candles: =APEXTICK.HISTORY("AAPL","1d","2026-09-01","2026-10-24")</t>
        </is>
      </c>
      <c r="I4" s="2" t="inlineStr">
        <is>
          <t>2. Top Equity Gainers: =APEXTICK.MOVERS("eq","up")</t>
        </is>
      </c>
      <c r="Q4" s="2" t="inlineStr">
        <is>
          <t>3. Ticker Search: =APEXTICK.SEARCH("NVDA")</t>
        </is>
      </c>
    </row>
    <row r="5">
      <c r="A5" s="4" cm="1">
        <f t="array" ref="A5">APEXTICK.HISTORY("AAPL", "1d", "2026-09-01", "2026-10-24")</f>
      </c>
      <c r="I5" s="4" cm="1">
        <f t="array" ref="I5">APEXTICK.MOVERS("eq", "up")</f>
      </c>
      <c r="Q5" s="4" cm="1">
        <f t="array" ref="Q5">APEXTICK.SEARCH("NVDA")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1"/>
  </sheetViews>
  <sheetFormatPr defaultRowHeight="18"/>
  <cols>
    <col min="1" max="26" width="16" customWidth="1"/>
  </cols>
  <sheetData>
    <row r="1" ht="28" customHeight="1">
      <c r="A1" s="1" t="inlineStr">
        <is>
          <t>Company Financials, Earnings, Dividends, Splits &amp; ETF Holdings (Trader Pro+)</t>
        </is>
      </c>
    </row>
    <row r="2">
      <c r="A2" s="6" t="inlineStr">
        <is>
          <t>Requires Trader Pro, Quant &amp; Community, or Enterprise. On Hobbyist, these cells return #UPGRADE_REQUIRED.</t>
        </is>
      </c>
    </row>
    <row r="4" ht="22" customHeight="1">
      <c r="A4" s="2" t="inlineStr">
        <is>
          <t>1. Key Metrics: =APEXTICK.FINANCIALS("AAPL")</t>
        </is>
      </c>
      <c r="I4" s="2" t="inlineStr">
        <is>
          <t>2. Earnings: =APEXTICK.EARNINGS("AAPL")</t>
        </is>
      </c>
      <c r="M4" s="2" t="inlineStr">
        <is>
          <t>3. Dividends: =APEXTICK.DIVIDENDS("AAPL")</t>
        </is>
      </c>
      <c r="P4" s="2" t="inlineStr">
        <is>
          <t>4. Splits: =APEXTICK.SPLITS("AAPL")</t>
        </is>
      </c>
      <c r="T4" s="2" t="inlineStr">
        <is>
          <t>5. ETF Holdings: =APEXTICK.ETF.HOLDINGS("SPY")</t>
        </is>
      </c>
    </row>
    <row r="5">
      <c r="A5" s="4" cm="1">
        <f t="array" ref="A5">APEXTICK.FINANCIALS("AAPL")</f>
      </c>
      <c r="I5" s="4" cm="1">
        <f t="array" ref="I5">APEXTICK.EARNINGS("AAPL")</f>
      </c>
      <c r="M5" s="4" cm="1">
        <f t="array" ref="M5">APEXTICK.DIVIDENDS("AAPL")</f>
      </c>
      <c r="P5" s="4" cm="1">
        <f t="array" ref="P5">APEXTICK.SPLITS("AAPL")</f>
      </c>
      <c r="T5" s="4" cm="1">
        <f t="array" ref="T5">APEXTICK.ETF.HOLDINGS("SPY")</f>
      </c>
    </row>
  </sheetData>
</worksheet>
</file>

<file path=xl/worksheets/sheet5.xml><?xml version="1.0" encoding="utf-8"?>
<worksheet xmlns="http://schemas.openxmlformats.org/spreadsheetml/2006/main">
  <sheetViews>
    <sheetView workbookViewId="0" showGridLines="1"/>
  </sheetViews>
  <sheetFormatPr defaultRowHeight="18"/>
  <cols>
    <col min="1" max="30" width="14" customWidth="1"/>
  </cols>
  <sheetData>
    <row r="1" ht="28" customHeight="1">
      <c r="A1" s="1" t="inlineStr">
        <is>
          <t>Options Chains with Greeks &amp; Unusual Options Screener (Quant &amp; Community+)</t>
        </is>
      </c>
    </row>
    <row r="2">
      <c r="A2" s="6" t="inlineStr">
        <is>
          <t>Requires Quant &amp; Community or Enterprise. Spills OCC Symbol, Type, Strike, Bid, Ask, Volume, OI, IV, Delta, Gamma, Theta, Vega.</t>
        </is>
      </c>
    </row>
    <row r="4" ht="22" customHeight="1">
      <c r="A4" s="2" t="inlineStr">
        <is>
          <t>1. AAPL Call Options Chain: =APEXTICK.OPTIONS.CHAIN("AAPL", "", "c")</t>
        </is>
      </c>
      <c r="O4" s="2" t="inlineStr">
        <is>
          <t>2. Options Screener (Calls): =APEXTICK.OPTIONS.SCREENER("AAPL", "c", 10, 0, 25)</t>
        </is>
      </c>
    </row>
    <row r="5">
      <c r="A5" s="4" cm="1">
        <f t="array" ref="A5">APEXTICK.OPTIONS.CHAIN("AAPL", "", "c")</f>
      </c>
      <c r="O5" s="4" cm="1">
        <f t="array" ref="O5">APEXTICK.OPTIONS.SCREENER("AAPL", "c", 10, 0, 25)</f>
      </c>
    </row>
  </sheetData>
</worksheet>
</file>

<file path=xl/worksheets/sheet6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2" width="20" customWidth="1"/>
  </cols>
  <sheetData>
    <row r="1" ht="28" customHeight="1">
      <c r="A1" s="1" t="inlineStr">
        <is>
          <t>Macroeconomic &amp; Alternative Data Series &amp; 16,700+ Series Catalog (Enterprise)</t>
        </is>
      </c>
    </row>
    <row r="2">
      <c r="A2" s="6" t="inlineStr">
        <is>
          <t>Requires Enterprise plan. Spills historical observations and filtered economic series catalog.</t>
        </is>
      </c>
    </row>
    <row r="4" ht="22" customHeight="1">
      <c r="A4" s="2" t="inlineStr">
        <is>
          <t>1. Economic Time Series: =APEXTICK.ECO("ECO.USDA.CORN.PROD.AZ.A")</t>
        </is>
      </c>
      <c r="E4" s="2" t="inlineStr">
        <is>
          <t>2. Economic Series Catalog: =APEXTICK.ECO.CATALOG("CORN")</t>
        </is>
      </c>
    </row>
    <row r="5">
      <c r="A5" s="4" cm="1">
        <f t="array" ref="A5">APEXTICK.ECO("ECO.USDA.CORN.PROD.AZ.A")</f>
      </c>
      <c r="E5" s="4" cm="1">
        <f t="array" ref="E5">APEXTICK.ECO.CATALOG("CORN")</f>
      </c>
    </row>
  </sheetData>
</worksheet>
</file>